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95" yWindow="75" windowWidth="12510" windowHeight="6165" tabRatio="721"/>
  </bookViews>
  <sheets>
    <sheet name="第一季度" sheetId="2" r:id="rId1"/>
  </sheets>
  <definedNames>
    <definedName name="個人目標增減額" localSheetId="0">第一季度!$J$11</definedName>
    <definedName name="團體目標增減福">第一季度!$J$12</definedName>
  </definedNames>
  <calcPr calcId="145621"/>
</workbook>
</file>

<file path=xl/calcChain.xml><?xml version="1.0" encoding="utf-8"?>
<calcChain xmlns="http://schemas.openxmlformats.org/spreadsheetml/2006/main">
  <c r="J8" i="2" l="1"/>
  <c r="J7" i="2"/>
  <c r="J6" i="2"/>
  <c r="J5" i="2"/>
  <c r="J4" i="2"/>
  <c r="J3" i="2"/>
  <c r="C10" i="2" l="1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C14" i="2" s="1"/>
  <c r="D13" i="2"/>
  <c r="E13" i="2"/>
  <c r="F13" i="2"/>
  <c r="G13" i="2"/>
  <c r="G14" i="2" s="1"/>
  <c r="D14" i="2"/>
  <c r="E14" i="2"/>
  <c r="F14" i="2"/>
  <c r="B14" i="2" l="1"/>
  <c r="B13" i="2"/>
  <c r="B12" i="2" l="1"/>
  <c r="B11" i="2" l="1"/>
  <c r="B10" i="2" l="1"/>
  <c r="I3" i="2" l="1"/>
  <c r="I4" i="2"/>
  <c r="I5" i="2"/>
  <c r="I6" i="2"/>
  <c r="I7" i="2"/>
  <c r="I8" i="2"/>
  <c r="B9" i="2" l="1"/>
  <c r="C9" i="2"/>
  <c r="D9" i="2"/>
  <c r="E9" i="2"/>
  <c r="F9" i="2"/>
  <c r="G9" i="2"/>
  <c r="I1" i="2" l="1"/>
</calcChain>
</file>

<file path=xl/sharedStrings.xml><?xml version="1.0" encoding="utf-8"?>
<sst xmlns="http://schemas.openxmlformats.org/spreadsheetml/2006/main" count="28" uniqueCount="27">
  <si>
    <t>第一季度銷售業績表</t>
    <phoneticPr fontId="1" type="noConversion"/>
  </si>
  <si>
    <t>銷售目標</t>
    <phoneticPr fontId="1" type="noConversion"/>
  </si>
  <si>
    <t>合計</t>
    <phoneticPr fontId="1" type="noConversion"/>
  </si>
  <si>
    <t>銷售種類：</t>
    <phoneticPr fontId="1" type="noConversion"/>
  </si>
  <si>
    <t>個人銷售目標：</t>
    <phoneticPr fontId="1" type="noConversion"/>
  </si>
  <si>
    <t>未銷種類：</t>
    <phoneticPr fontId="1" type="noConversion"/>
  </si>
  <si>
    <t>個人目標增減幅：</t>
    <phoneticPr fontId="1" type="noConversion"/>
  </si>
  <si>
    <t>超出目標：</t>
    <phoneticPr fontId="1" type="noConversion"/>
  </si>
  <si>
    <t>未達目標：</t>
    <phoneticPr fontId="1" type="noConversion"/>
  </si>
  <si>
    <t>目標達成：</t>
    <phoneticPr fontId="1" type="noConversion"/>
  </si>
  <si>
    <t>今天日期</t>
    <phoneticPr fontId="1" type="noConversion"/>
  </si>
  <si>
    <t>單位：</t>
    <phoneticPr fontId="1" type="noConversion"/>
  </si>
  <si>
    <t>iPhone</t>
    <phoneticPr fontId="1" type="noConversion"/>
  </si>
  <si>
    <t>MacBook Air</t>
    <phoneticPr fontId="1" type="noConversion"/>
  </si>
  <si>
    <t>MacBook Pro</t>
    <phoneticPr fontId="1" type="noConversion"/>
  </si>
  <si>
    <t>iMac</t>
    <phoneticPr fontId="1" type="noConversion"/>
  </si>
  <si>
    <t>處置提醒</t>
    <phoneticPr fontId="1" type="noConversion"/>
  </si>
  <si>
    <t>許家文</t>
    <phoneticPr fontId="1" type="noConversion"/>
  </si>
  <si>
    <t>張廣之</t>
    <phoneticPr fontId="1" type="noConversion"/>
  </si>
  <si>
    <t>陳小玲</t>
    <phoneticPr fontId="1" type="noConversion"/>
  </si>
  <si>
    <t>郝書豪</t>
    <phoneticPr fontId="1" type="noConversion"/>
  </si>
  <si>
    <t>曾莊敬</t>
    <phoneticPr fontId="1" type="noConversion"/>
  </si>
  <si>
    <t>iPad</t>
    <phoneticPr fontId="1" type="noConversion"/>
  </si>
  <si>
    <t>iPod touch</t>
    <phoneticPr fontId="1" type="noConversion"/>
  </si>
  <si>
    <t>翁佳茗</t>
    <phoneticPr fontId="1" type="noConversion"/>
  </si>
  <si>
    <t>團體目標增減幅：</t>
    <phoneticPr fontId="1" type="noConversion"/>
  </si>
  <si>
    <t>千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</si>
</sst>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24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Fill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showZeros="0" tabSelected="1" zoomScale="90" zoomScaleNormal="90" workbookViewId="0">
      <selection activeCell="J11" sqref="J11:L11"/>
    </sheetView>
  </sheetViews>
  <sheetFormatPr defaultRowHeight="16.5" x14ac:dyDescent="0.25"/>
  <cols>
    <col min="1" max="1" width="15.625" customWidth="1"/>
    <col min="2" max="7" width="8.375" bestFit="1" customWidth="1"/>
    <col min="8" max="8" width="10.25" customWidth="1"/>
    <col min="9" max="9" width="8.625" customWidth="1"/>
    <col min="10" max="10" width="10.5" bestFit="1" customWidth="1"/>
    <col min="11" max="11" width="8.375" bestFit="1" customWidth="1"/>
    <col min="12" max="12" width="3.875" bestFit="1" customWidth="1"/>
  </cols>
  <sheetData>
    <row r="1" spans="1:13" ht="33.6" customHeight="1" x14ac:dyDescent="0.25">
      <c r="A1" s="11" t="s">
        <v>0</v>
      </c>
      <c r="B1" s="11"/>
      <c r="C1" s="11"/>
      <c r="D1" s="11"/>
      <c r="E1" s="11"/>
      <c r="F1" s="11"/>
      <c r="G1" s="11"/>
      <c r="H1" s="3" t="s">
        <v>10</v>
      </c>
      <c r="I1" s="12">
        <f ca="1">TODAY()</f>
        <v>42480</v>
      </c>
      <c r="J1" s="13"/>
      <c r="K1" s="3" t="s">
        <v>11</v>
      </c>
      <c r="L1" s="4" t="s">
        <v>26</v>
      </c>
    </row>
    <row r="2" spans="1:13" ht="19.899999999999999" customHeight="1" x14ac:dyDescent="0.25">
      <c r="A2" s="3"/>
      <c r="B2" s="4" t="s">
        <v>17</v>
      </c>
      <c r="C2" s="4" t="s">
        <v>18</v>
      </c>
      <c r="D2" s="4" t="s">
        <v>24</v>
      </c>
      <c r="E2" s="4" t="s">
        <v>20</v>
      </c>
      <c r="F2" s="4" t="s">
        <v>19</v>
      </c>
      <c r="G2" s="4" t="s">
        <v>21</v>
      </c>
      <c r="H2" s="4" t="s">
        <v>1</v>
      </c>
      <c r="I2" s="4" t="s">
        <v>2</v>
      </c>
      <c r="J2" s="10" t="s">
        <v>16</v>
      </c>
      <c r="K2" s="10"/>
      <c r="L2" s="10"/>
      <c r="M2" s="6"/>
    </row>
    <row r="3" spans="1:13" ht="19.899999999999999" customHeight="1" x14ac:dyDescent="0.25">
      <c r="A3" s="3" t="s">
        <v>23</v>
      </c>
      <c r="B3" s="3">
        <v>6000</v>
      </c>
      <c r="C3" s="3">
        <v>1200</v>
      </c>
      <c r="D3" s="3">
        <v>2400</v>
      </c>
      <c r="E3" s="3">
        <v>1200</v>
      </c>
      <c r="F3" s="3">
        <v>8400</v>
      </c>
      <c r="G3" s="3">
        <v>2400</v>
      </c>
      <c r="H3" s="8">
        <v>24000</v>
      </c>
      <c r="I3" s="3">
        <f t="shared" ref="I3:I8" si="0">SUM(B3:G3)</f>
        <v>21600</v>
      </c>
      <c r="J3" s="10" t="str">
        <f t="shared" ref="J3:J8" si="1">IF(I3&gt;(H3+$J$12),"大福超出目標!",IF(I3&lt;(H3-$J$12),"落後太多，應加強!","在安全範圍內"))</f>
        <v>在安全範圍內</v>
      </c>
      <c r="K3" s="10"/>
      <c r="L3" s="10"/>
      <c r="M3" s="7"/>
    </row>
    <row r="4" spans="1:13" ht="19.899999999999999" customHeight="1" x14ac:dyDescent="0.25">
      <c r="A4" s="3" t="s">
        <v>12</v>
      </c>
      <c r="B4" s="3">
        <v>9600</v>
      </c>
      <c r="C4" s="3">
        <v>8400</v>
      </c>
      <c r="D4" s="3">
        <v>12000</v>
      </c>
      <c r="E4" s="3">
        <v>4800</v>
      </c>
      <c r="F4" s="3">
        <v>3600</v>
      </c>
      <c r="G4" s="3">
        <v>3600</v>
      </c>
      <c r="H4" s="8">
        <v>30000</v>
      </c>
      <c r="I4" s="3">
        <f t="shared" si="0"/>
        <v>42000</v>
      </c>
      <c r="J4" s="10" t="str">
        <f t="shared" si="1"/>
        <v>大福超出目標!</v>
      </c>
      <c r="K4" s="10"/>
      <c r="L4" s="10"/>
      <c r="M4" s="7"/>
    </row>
    <row r="5" spans="1:13" ht="19.899999999999999" customHeight="1" x14ac:dyDescent="0.25">
      <c r="A5" s="3" t="s">
        <v>22</v>
      </c>
      <c r="B5" s="3">
        <v>6000</v>
      </c>
      <c r="C5" s="3">
        <v>2400</v>
      </c>
      <c r="D5" s="3">
        <v>3600</v>
      </c>
      <c r="E5" s="3">
        <v>10800</v>
      </c>
      <c r="F5" s="3">
        <v>12000</v>
      </c>
      <c r="G5" s="3">
        <v>7200</v>
      </c>
      <c r="H5" s="8">
        <v>48000</v>
      </c>
      <c r="I5" s="3">
        <f t="shared" si="0"/>
        <v>42000</v>
      </c>
      <c r="J5" s="10" t="str">
        <f t="shared" si="1"/>
        <v>在安全範圍內</v>
      </c>
      <c r="K5" s="10"/>
      <c r="L5" s="10"/>
      <c r="M5" s="7"/>
    </row>
    <row r="6" spans="1:13" ht="19.899999999999999" customHeight="1" x14ac:dyDescent="0.25">
      <c r="A6" s="3" t="s">
        <v>13</v>
      </c>
      <c r="B6" s="3">
        <v>1200</v>
      </c>
      <c r="C6" s="3"/>
      <c r="D6" s="3">
        <v>4800</v>
      </c>
      <c r="E6" s="3">
        <v>10800</v>
      </c>
      <c r="F6" s="3">
        <v>1200</v>
      </c>
      <c r="G6" s="3">
        <v>9600</v>
      </c>
      <c r="H6" s="8">
        <v>36000</v>
      </c>
      <c r="I6" s="3">
        <f t="shared" si="0"/>
        <v>27600</v>
      </c>
      <c r="J6" s="10" t="str">
        <f t="shared" si="1"/>
        <v>落後太多，應加強!</v>
      </c>
      <c r="K6" s="10"/>
      <c r="L6" s="10"/>
      <c r="M6" s="7"/>
    </row>
    <row r="7" spans="1:13" ht="19.899999999999999" customHeight="1" x14ac:dyDescent="0.25">
      <c r="A7" s="3" t="s">
        <v>14</v>
      </c>
      <c r="B7" s="3">
        <v>8400</v>
      </c>
      <c r="C7" s="3">
        <v>6000</v>
      </c>
      <c r="D7" s="3"/>
      <c r="E7" s="3">
        <v>7200</v>
      </c>
      <c r="F7" s="3">
        <v>8400</v>
      </c>
      <c r="G7" s="3">
        <v>1200</v>
      </c>
      <c r="H7" s="8">
        <v>30000</v>
      </c>
      <c r="I7" s="3">
        <f t="shared" si="0"/>
        <v>31200</v>
      </c>
      <c r="J7" s="10" t="str">
        <f t="shared" si="1"/>
        <v>在安全範圍內</v>
      </c>
      <c r="K7" s="10"/>
      <c r="L7" s="10"/>
      <c r="M7" s="7"/>
    </row>
    <row r="8" spans="1:13" ht="19.899999999999999" customHeight="1" x14ac:dyDescent="0.25">
      <c r="A8" s="3" t="s">
        <v>15</v>
      </c>
      <c r="B8" s="3">
        <v>6000</v>
      </c>
      <c r="C8" s="3"/>
      <c r="D8" s="3">
        <v>2400</v>
      </c>
      <c r="E8" s="3">
        <v>4800</v>
      </c>
      <c r="F8" s="3">
        <v>7200</v>
      </c>
      <c r="G8" s="3">
        <v>10800</v>
      </c>
      <c r="H8" s="8">
        <v>30000</v>
      </c>
      <c r="I8" s="3">
        <f t="shared" si="0"/>
        <v>31200</v>
      </c>
      <c r="J8" s="10" t="str">
        <f t="shared" si="1"/>
        <v>在安全範圍內</v>
      </c>
      <c r="K8" s="10"/>
      <c r="L8" s="10"/>
      <c r="M8" s="7"/>
    </row>
    <row r="9" spans="1:13" s="2" customFormat="1" ht="19.899999999999999" customHeight="1" x14ac:dyDescent="0.25">
      <c r="A9" s="4" t="s">
        <v>2</v>
      </c>
      <c r="B9" s="3">
        <f t="shared" ref="B9:G9" si="2">SUM(B3:B8)</f>
        <v>37200</v>
      </c>
      <c r="C9" s="3">
        <f t="shared" si="2"/>
        <v>18000</v>
      </c>
      <c r="D9" s="3">
        <f t="shared" si="2"/>
        <v>25200</v>
      </c>
      <c r="E9" s="3">
        <f t="shared" si="2"/>
        <v>39600</v>
      </c>
      <c r="F9" s="3">
        <f t="shared" si="2"/>
        <v>40800</v>
      </c>
      <c r="G9" s="3">
        <f t="shared" si="2"/>
        <v>34800</v>
      </c>
      <c r="H9" s="10"/>
      <c r="I9" s="10"/>
      <c r="J9" s="10"/>
      <c r="K9" s="10"/>
      <c r="L9" s="10"/>
    </row>
    <row r="10" spans="1:13" ht="19.899999999999999" customHeight="1" x14ac:dyDescent="0.25">
      <c r="A10" s="3" t="s">
        <v>3</v>
      </c>
      <c r="B10" s="3">
        <f>COUNT(B3:B8)</f>
        <v>6</v>
      </c>
      <c r="C10" s="9">
        <f t="shared" ref="C10:G10" si="3">COUNT(C3:C8)</f>
        <v>4</v>
      </c>
      <c r="D10" s="9">
        <f t="shared" si="3"/>
        <v>5</v>
      </c>
      <c r="E10" s="9">
        <f t="shared" si="3"/>
        <v>6</v>
      </c>
      <c r="F10" s="9">
        <f t="shared" si="3"/>
        <v>6</v>
      </c>
      <c r="G10" s="9">
        <f t="shared" si="3"/>
        <v>6</v>
      </c>
      <c r="H10" s="14" t="s">
        <v>4</v>
      </c>
      <c r="I10" s="14"/>
      <c r="J10" s="10">
        <v>6000</v>
      </c>
      <c r="K10" s="10"/>
      <c r="L10" s="10"/>
    </row>
    <row r="11" spans="1:13" ht="19.899999999999999" customHeight="1" x14ac:dyDescent="0.25">
      <c r="A11" s="3" t="s">
        <v>5</v>
      </c>
      <c r="B11" s="3">
        <f>COUNTBLANK(B3:B8)</f>
        <v>0</v>
      </c>
      <c r="C11" s="9">
        <f t="shared" ref="C11:G11" si="4">COUNTBLANK(C3:C8)</f>
        <v>2</v>
      </c>
      <c r="D11" s="9">
        <f t="shared" si="4"/>
        <v>1</v>
      </c>
      <c r="E11" s="9">
        <f t="shared" si="4"/>
        <v>0</v>
      </c>
      <c r="F11" s="9">
        <f t="shared" si="4"/>
        <v>0</v>
      </c>
      <c r="G11" s="9">
        <f t="shared" si="4"/>
        <v>0</v>
      </c>
      <c r="H11" s="14" t="s">
        <v>6</v>
      </c>
      <c r="I11" s="14"/>
      <c r="J11" s="10">
        <v>2400</v>
      </c>
      <c r="K11" s="10"/>
      <c r="L11" s="10"/>
    </row>
    <row r="12" spans="1:13" ht="19.899999999999999" customHeight="1" x14ac:dyDescent="0.25">
      <c r="A12" s="3" t="s">
        <v>7</v>
      </c>
      <c r="B12" s="5">
        <f>COUNTIF(B3:B8,"&gt;"&amp;$J$10)</f>
        <v>2</v>
      </c>
      <c r="C12" s="9">
        <f t="shared" ref="C12:G12" si="5">COUNTIF(C3:C8,"&gt;"&amp;$J$10)</f>
        <v>1</v>
      </c>
      <c r="D12" s="9">
        <f t="shared" si="5"/>
        <v>1</v>
      </c>
      <c r="E12" s="9">
        <f t="shared" si="5"/>
        <v>3</v>
      </c>
      <c r="F12" s="9">
        <f t="shared" si="5"/>
        <v>4</v>
      </c>
      <c r="G12" s="9">
        <f t="shared" si="5"/>
        <v>3</v>
      </c>
      <c r="H12" s="14" t="s">
        <v>25</v>
      </c>
      <c r="I12" s="14"/>
      <c r="J12" s="10">
        <v>6000</v>
      </c>
      <c r="K12" s="10"/>
      <c r="L12" s="10"/>
    </row>
    <row r="13" spans="1:13" ht="19.899999999999999" customHeight="1" x14ac:dyDescent="0.25">
      <c r="A13" s="3" t="s">
        <v>8</v>
      </c>
      <c r="B13" s="3">
        <f>COUNTIF(B3:B8,"&lt;"&amp;$J$10)</f>
        <v>1</v>
      </c>
      <c r="C13" s="9">
        <f t="shared" ref="C13:G13" si="6">COUNTIF(C3:C8,"&lt;"&amp;$J$10)</f>
        <v>2</v>
      </c>
      <c r="D13" s="9">
        <f t="shared" si="6"/>
        <v>4</v>
      </c>
      <c r="E13" s="9">
        <f t="shared" si="6"/>
        <v>3</v>
      </c>
      <c r="F13" s="9">
        <f t="shared" si="6"/>
        <v>2</v>
      </c>
      <c r="G13" s="9">
        <f t="shared" si="6"/>
        <v>3</v>
      </c>
      <c r="H13" s="14"/>
      <c r="I13" s="14"/>
      <c r="J13" s="14"/>
      <c r="K13" s="14"/>
      <c r="L13" s="14"/>
    </row>
    <row r="14" spans="1:13" ht="19.899999999999999" customHeight="1" x14ac:dyDescent="0.25">
      <c r="A14" s="3" t="s">
        <v>9</v>
      </c>
      <c r="B14" s="3">
        <f>B10-B13</f>
        <v>5</v>
      </c>
      <c r="C14" s="9">
        <f t="shared" ref="C14:G14" si="7">C10-C13</f>
        <v>2</v>
      </c>
      <c r="D14" s="9">
        <f t="shared" si="7"/>
        <v>1</v>
      </c>
      <c r="E14" s="9">
        <f t="shared" si="7"/>
        <v>3</v>
      </c>
      <c r="F14" s="9">
        <f t="shared" si="7"/>
        <v>4</v>
      </c>
      <c r="G14" s="9">
        <f t="shared" si="7"/>
        <v>3</v>
      </c>
      <c r="H14" s="14"/>
      <c r="I14" s="14"/>
      <c r="J14" s="14"/>
      <c r="K14" s="14"/>
      <c r="L14" s="14"/>
    </row>
    <row r="15" spans="1:13" x14ac:dyDescent="0.25">
      <c r="A15" s="1"/>
    </row>
  </sheetData>
  <mergeCells count="20">
    <mergeCell ref="H13:I13"/>
    <mergeCell ref="H14:I14"/>
    <mergeCell ref="J13:L13"/>
    <mergeCell ref="J14:L14"/>
    <mergeCell ref="H10:I10"/>
    <mergeCell ref="H11:I11"/>
    <mergeCell ref="H12:I12"/>
    <mergeCell ref="J12:L12"/>
    <mergeCell ref="A1:G1"/>
    <mergeCell ref="J2:L2"/>
    <mergeCell ref="J3:L3"/>
    <mergeCell ref="J4:L4"/>
    <mergeCell ref="J5:L5"/>
    <mergeCell ref="I1:J1"/>
    <mergeCell ref="J6:L6"/>
    <mergeCell ref="J7:L7"/>
    <mergeCell ref="J8:L8"/>
    <mergeCell ref="J10:L10"/>
    <mergeCell ref="J11:L11"/>
    <mergeCell ref="H9:L9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  <ignoredErrors>
    <ignoredError sqref="I3:I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第一季度</vt:lpstr>
      <vt:lpstr>第一季度!個人目標增減額</vt:lpstr>
      <vt:lpstr>團體目標增減福</vt:lpstr>
    </vt:vector>
  </TitlesOfParts>
  <Company>DGP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Aquila</dc:creator>
  <cp:lastModifiedBy>mt</cp:lastModifiedBy>
  <cp:lastPrinted>2004-03-23T04:15:58Z</cp:lastPrinted>
  <dcterms:created xsi:type="dcterms:W3CDTF">2004-03-23T03:16:10Z</dcterms:created>
  <dcterms:modified xsi:type="dcterms:W3CDTF">2016-04-20T03:14:14Z</dcterms:modified>
</cp:coreProperties>
</file>